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42" i="1"/>
  <c r="D42"/>
  <c r="D40"/>
  <c r="E32"/>
  <c r="D32"/>
  <c r="D28" s="1"/>
  <c r="E40"/>
  <c r="E29"/>
  <c r="D29"/>
  <c r="E28"/>
  <c r="E26"/>
  <c r="D26"/>
  <c r="E24"/>
  <c r="D24"/>
  <c r="E20"/>
  <c r="D20"/>
  <c r="E10"/>
  <c r="D10"/>
</calcChain>
</file>

<file path=xl/sharedStrings.xml><?xml version="1.0" encoding="utf-8"?>
<sst xmlns="http://schemas.openxmlformats.org/spreadsheetml/2006/main" count="76" uniqueCount="64">
  <si>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</si>
  <si>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</si>
  <si>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</si>
  <si>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0212010</t>
  </si>
  <si>
    <t>0200000</t>
  </si>
  <si>
    <t>Багатопрофільна стаціонарна медична допомога населенню</t>
  </si>
  <si>
    <t>Стоматологічна допомога населенню</t>
  </si>
  <si>
    <t>0212100</t>
  </si>
  <si>
    <t>0600000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</si>
  <si>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</si>
  <si>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</si>
  <si>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Управління освіти </t>
  </si>
  <si>
    <t xml:space="preserve">Виконавчий комiтет  </t>
  </si>
  <si>
    <t>0800000</t>
  </si>
  <si>
    <t>0813031</t>
  </si>
  <si>
    <t>Надання інших пільг окремим категоріям громадян відповідно до законодавства</t>
  </si>
  <si>
    <t xml:space="preserve">Управлiння працi та соцiального захисту населення 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</si>
  <si>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</si>
  <si>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1000000</t>
  </si>
  <si>
    <t>1014030</t>
  </si>
  <si>
    <t>Забезпечення діяльності бібліотек</t>
  </si>
  <si>
    <t xml:space="preserve">Відділ культури і туризму </t>
  </si>
  <si>
    <t>Капітальні видатки</t>
  </si>
  <si>
    <t xml:space="preserve">Управління житлово-комунального господарства </t>
  </si>
  <si>
    <t>.0217380</t>
  </si>
  <si>
    <t>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</t>
  </si>
  <si>
    <t xml:space="preserve">Капітальний ремонт пішохідного переходу з встановленням світлофору по вул.Київська, 56 у м.Прилуки Чернігівської обл.»
 </t>
  </si>
  <si>
    <t>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</si>
  <si>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</si>
  <si>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</t>
  </si>
  <si>
    <t>0218240</t>
  </si>
  <si>
    <t>Заходи та роботи з територіальної оборони</t>
  </si>
  <si>
    <t>Придбання  засобів індивідуального бронезахисту та іншого військового спорядження</t>
  </si>
  <si>
    <t>Придбання  медичного обладнпння</t>
  </si>
  <si>
    <t>Виконання інвестиційних проектів за рахунок інших субвенцій з державного бюджету</t>
  </si>
  <si>
    <t>УСЬОГО</t>
  </si>
  <si>
    <t>Заликок коштів субвенції на надання державної підтримки особам з особливими освітніми  потребами</t>
  </si>
  <si>
    <t>.0617640</t>
  </si>
  <si>
    <t>Заходи з енергозбереження</t>
  </si>
  <si>
    <t>Зовнішнє запозичення    залучення кредиту  НЕФКО    для погашення заборгованості за виконані роботи відповідно до Контрактної угоди № PRYL-G-2-1 додатку №3, а саме Лот PRYL-G-2 Розробка ПКД та закупівля, поставка, виконання будівельно-монтажних та оздоблювальних робіт, встановлення, випробування та ввід в експлуатацію</t>
  </si>
  <si>
    <t>Коригування проєктно-кошторисної документації по об’єкту: “Будівництво спортивного майданчика зі штучним покриттям Прилуцької дитячо-юнацької спортивної школи по вул.Пушкіна, 104  в м.Прилуки Чернігівської області  з   виділенням черговості: І-ша черга — улаштування спортивного майданчика з асфальтобетонним покриттям та його огорожею; ІІ черга — улаштування покриття та встановлення спортивного обладнання на спортивному майданчику</t>
  </si>
  <si>
    <t>(Реконструкція системи спеціального газопостачання з встановленням газифікатора (киснепостачання) хірургічного корпусу Комунального некомерційного підприємства «Прилуцька центральна міська лікарня»</t>
  </si>
  <si>
    <t>Реконструкція системи спеціального газопостачання з встановленням газифікатора (киснепостачання) хірургічного корпусу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</si>
  <si>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>Виготовлення ПКД  за об’єктом «Капітальний ремонт хірургічного корпусу в частині ІІІ та ІV поверхів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</si>
  <si>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 xml:space="preserve">Виготовлення ПКД  за об’єктом «Реконструкція першого поверху переходу між хірургічним корпусом та поліклінікою під ПЛР лабораторію в КНП «ПЦМЛ» за адресою: вул.. Київська,56, м. Прилуки, Чернігівської обл.» </t>
  </si>
  <si>
    <t>Виготовлення ПКД  за об’єктом «Капітальний ремонт даху інфекційного відділення Комунального некомерційного підприємства «Прилуцька центральна міська лікарня» за адресою: вул.. Київська,56, м. Прилуки, Чернігівської області»</t>
  </si>
  <si>
    <t>Коригування проектно-кошторисної документації по об’єкту: «Капітальний ремонт пішохідного переходу з встановленням світлофору по вул.Київська, 56 у м.Прилуки Чернігівської обл.»;</t>
  </si>
  <si>
    <t>Капітальний ремонт пішохідного переходу з встановленням світлофору по вул.Київська, 56 у м.Прилуки Чернігівської обл</t>
  </si>
  <si>
    <t>Управління містобудування та архітектури Прилуцької міської ради</t>
  </si>
  <si>
    <t xml:space="preserve">ЗАТВЕРДЖЕНО </t>
  </si>
  <si>
    <t>Рішення міської ради</t>
  </si>
  <si>
    <t>___сесія ___скликання</t>
  </si>
  <si>
    <t>Додаток 4</t>
  </si>
  <si>
    <t xml:space="preserve"> ___________ 2022 року №___</t>
  </si>
  <si>
    <t>грн</t>
  </si>
  <si>
    <t xml:space="preserve">Уточнений план </t>
  </si>
  <si>
    <t xml:space="preserve">Виконання </t>
  </si>
  <si>
    <t>Начальник фінансового управління міської ради</t>
  </si>
  <si>
    <t>О.І. Ворона</t>
  </si>
  <si>
    <r>
      <t>За рахунок залишку субвенції на здійснення заходів щодо соціально-економічного розвитку окремих територій: «Будівництво спортивного майданчику зі штучним покриттям Прилуцької дитячо-юнацької спортивної школи по вул.Пушкіна, 104 в м.Прилуки Чернігівської області з виділенням черговості: ІІ черга — улаштування покриття та встановлення спортивного обладнання на спортивному майданчику» (кошти, що передаються із загального фонду до бюджету розвитку спеціального фонду)</t>
    </r>
    <r>
      <rPr>
        <u/>
        <sz val="9"/>
        <color indexed="8"/>
        <rFont val="Calibri"/>
        <family val="2"/>
        <charset val="204"/>
      </rPr>
      <t/>
    </r>
  </si>
  <si>
    <t xml:space="preserve">Виконання робіт по об'єкту: «Будівництво інженерних споруд та благоустрій (поліпшення технічного стану)        р. Удай в межах        м. Прилуки Чернігівської області на ділянці від ПК-32 до ПК-46 та від ПК-0* до  ПК-5*» з них1353500,00 грн. -залишок бюджету розвитку на початок року; - 446 500,00 грн.  - за рахунок  доходів загального фонду
</t>
  </si>
  <si>
    <t>Придбання  медичного обладнпння</t>
  </si>
  <si>
    <t>за рахунок залишку субвенції з державного бюджету місцевим бюджетам на реалізацію інфраструктурних проектів та розвиток об’єктів соціально-культурної сфери виконавчому комітету міської ради для КНП «Прилуцька центральна міська лікарня» на придбання медичного обладнання.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</si>
  <si>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  у 2022 році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</si>
</sst>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u/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0" fontId="13" fillId="0" borderId="6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5" fillId="0" borderId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6" fillId="23" borderId="9" applyNumberFormat="0" applyFont="0" applyAlignment="0" applyProtection="0"/>
    <xf numFmtId="0" fontId="5" fillId="23" borderId="9" applyNumberFormat="0" applyFont="0" applyAlignment="0" applyProtection="0"/>
    <xf numFmtId="0" fontId="19" fillId="20" borderId="2" applyNumberFormat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3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quotePrefix="1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4" fontId="24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2" fillId="25" borderId="10" xfId="0" applyNumberFormat="1" applyFont="1" applyFill="1" applyBorder="1" applyAlignment="1">
      <alignment horizontal="center" vertical="top" wrapText="1"/>
    </xf>
    <xf numFmtId="164" fontId="24" fillId="24" borderId="0" xfId="0" applyNumberFormat="1" applyFont="1" applyFill="1" applyAlignment="1">
      <alignment horizontal="left" vertical="center"/>
    </xf>
    <xf numFmtId="0" fontId="27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/>
    <xf numFmtId="0" fontId="1" fillId="25" borderId="10" xfId="0" applyFont="1" applyFill="1" applyBorder="1" applyAlignment="1">
      <alignment horizontal="left" vertical="top"/>
    </xf>
    <xf numFmtId="0" fontId="1" fillId="0" borderId="10" xfId="0" quotePrefix="1" applyFont="1" applyBorder="1" applyAlignment="1">
      <alignment horizontal="center" vertical="center" wrapText="1"/>
    </xf>
    <xf numFmtId="4" fontId="3" fillId="0" borderId="10" xfId="0" quotePrefix="1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4" fontId="2" fillId="25" borderId="10" xfId="0" quotePrefix="1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top"/>
    </xf>
    <xf numFmtId="2" fontId="2" fillId="25" borderId="10" xfId="0" applyNumberFormat="1" applyFont="1" applyFill="1" applyBorder="1" applyAlignment="1">
      <alignment horizontal="center"/>
    </xf>
    <xf numFmtId="0" fontId="2" fillId="25" borderId="10" xfId="0" quotePrefix="1" applyFont="1" applyFill="1" applyBorder="1" applyAlignment="1">
      <alignment horizontal="center" vertical="center" wrapText="1"/>
    </xf>
    <xf numFmtId="4" fontId="1" fillId="0" borderId="10" xfId="0" quotePrefix="1" applyNumberFormat="1" applyFont="1" applyBorder="1" applyAlignment="1">
      <alignment vertical="center" wrapText="1"/>
    </xf>
    <xf numFmtId="2" fontId="2" fillId="25" borderId="10" xfId="0" quotePrefix="1" applyNumberFormat="1" applyFont="1" applyFill="1" applyBorder="1" applyAlignment="1">
      <alignment horizontal="center" vertical="center" wrapText="1"/>
    </xf>
    <xf numFmtId="0" fontId="2" fillId="26" borderId="10" xfId="0" quotePrefix="1" applyFont="1" applyFill="1" applyBorder="1" applyAlignment="1">
      <alignment horizontal="center" vertical="center" wrapText="1"/>
    </xf>
    <xf numFmtId="4" fontId="2" fillId="26" borderId="10" xfId="0" quotePrefix="1" applyNumberFormat="1" applyFont="1" applyFill="1" applyBorder="1" applyAlignment="1">
      <alignment vertical="center" wrapText="1"/>
    </xf>
    <xf numFmtId="2" fontId="2" fillId="26" borderId="10" xfId="0" quotePrefix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" fontId="2" fillId="0" borderId="10" xfId="0" quotePrefix="1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top"/>
    </xf>
    <xf numFmtId="0" fontId="1" fillId="26" borderId="10" xfId="0" applyFont="1" applyFill="1" applyBorder="1" applyAlignment="1">
      <alignment horizontal="left" vertical="top"/>
    </xf>
    <xf numFmtId="0" fontId="27" fillId="26" borderId="10" xfId="0" applyNumberFormat="1" applyFont="1" applyFill="1" applyBorder="1" applyAlignment="1">
      <alignment horizontal="left" vertical="top" wrapText="1"/>
    </xf>
    <xf numFmtId="2" fontId="2" fillId="26" borderId="10" xfId="0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2" fillId="25" borderId="11" xfId="0" applyFont="1" applyFill="1" applyBorder="1" applyAlignment="1">
      <alignment horizontal="center" vertical="top"/>
    </xf>
    <xf numFmtId="0" fontId="2" fillId="25" borderId="10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2" fillId="27" borderId="12" xfId="0" applyNumberFormat="1" applyFont="1" applyFill="1" applyBorder="1" applyAlignment="1">
      <alignment horizontal="center"/>
    </xf>
    <xf numFmtId="0" fontId="2" fillId="27" borderId="13" xfId="0" applyFont="1" applyFill="1" applyBorder="1"/>
    <xf numFmtId="2" fontId="2" fillId="27" borderId="14" xfId="0" applyNumberFormat="1" applyFont="1" applyFill="1" applyBorder="1" applyAlignment="1">
      <alignment horizontal="center"/>
    </xf>
    <xf numFmtId="2" fontId="2" fillId="27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wrapText="1"/>
    </xf>
  </cellXfs>
  <cellStyles count="6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37" workbookViewId="0">
      <selection activeCell="E43" sqref="E43"/>
    </sheetView>
  </sheetViews>
  <sheetFormatPr defaultRowHeight="12.75"/>
  <cols>
    <col min="1" max="1" width="11.42578125" style="15" bestFit="1" customWidth="1"/>
    <col min="2" max="2" width="27.85546875" customWidth="1"/>
    <col min="3" max="3" width="37" customWidth="1"/>
    <col min="4" max="4" width="22.28515625" style="15" customWidth="1"/>
    <col min="5" max="5" width="22.85546875" style="15" customWidth="1"/>
  </cols>
  <sheetData>
    <row r="1" spans="1:5" ht="15.75">
      <c r="D1" s="17" t="s">
        <v>49</v>
      </c>
      <c r="E1" s="14"/>
    </row>
    <row r="2" spans="1:5" ht="15.75">
      <c r="D2" s="17" t="s">
        <v>50</v>
      </c>
      <c r="E2" s="14"/>
    </row>
    <row r="3" spans="1:5" ht="15.75">
      <c r="D3" s="17" t="s">
        <v>51</v>
      </c>
      <c r="E3" s="14"/>
    </row>
    <row r="4" spans="1:5" ht="15.75">
      <c r="D4" s="17" t="s">
        <v>53</v>
      </c>
      <c r="E4" s="14"/>
    </row>
    <row r="5" spans="1:5" ht="15.75">
      <c r="D5" s="17" t="s">
        <v>52</v>
      </c>
      <c r="E5" s="14"/>
    </row>
    <row r="6" spans="1:5" ht="15.75">
      <c r="D6" s="14"/>
      <c r="E6" s="14"/>
    </row>
    <row r="7" spans="1:5" ht="57.75" customHeight="1">
      <c r="A7" s="63" t="s">
        <v>63</v>
      </c>
      <c r="B7" s="63"/>
      <c r="C7" s="63"/>
      <c r="D7" s="63"/>
      <c r="E7" s="63"/>
    </row>
    <row r="8" spans="1:5" ht="15.75">
      <c r="D8" s="14"/>
      <c r="E8" s="15" t="s">
        <v>54</v>
      </c>
    </row>
    <row r="9" spans="1:5" s="22" customFormat="1" ht="78.75">
      <c r="A9" s="7" t="s">
        <v>0</v>
      </c>
      <c r="B9" s="19" t="s">
        <v>1</v>
      </c>
      <c r="C9" s="20" t="s">
        <v>2</v>
      </c>
      <c r="D9" s="21" t="s">
        <v>55</v>
      </c>
      <c r="E9" s="21" t="s">
        <v>56</v>
      </c>
    </row>
    <row r="10" spans="1:5" s="22" customFormat="1">
      <c r="A10" s="3" t="s">
        <v>4</v>
      </c>
      <c r="B10" s="5" t="s">
        <v>12</v>
      </c>
      <c r="C10" s="23"/>
      <c r="D10" s="16">
        <f>SUM(D11:D19)</f>
        <v>16444563</v>
      </c>
      <c r="E10" s="16">
        <f>SUM(E11:E19)</f>
        <v>4775000</v>
      </c>
    </row>
    <row r="11" spans="1:5" s="22" customFormat="1" ht="22.5">
      <c r="A11" s="24" t="s">
        <v>3</v>
      </c>
      <c r="B11" s="25" t="s">
        <v>5</v>
      </c>
      <c r="C11" s="25" t="s">
        <v>61</v>
      </c>
      <c r="D11" s="26">
        <v>3160363</v>
      </c>
      <c r="E11" s="26"/>
    </row>
    <row r="12" spans="1:5" s="22" customFormat="1" ht="56.25">
      <c r="A12" s="24" t="s">
        <v>3</v>
      </c>
      <c r="B12" s="25" t="s">
        <v>5</v>
      </c>
      <c r="C12" s="25" t="s">
        <v>41</v>
      </c>
      <c r="D12" s="26">
        <v>5900000</v>
      </c>
      <c r="E12" s="26"/>
    </row>
    <row r="13" spans="1:5" s="22" customFormat="1" ht="78.75">
      <c r="A13" s="24" t="s">
        <v>3</v>
      </c>
      <c r="B13" s="25" t="s">
        <v>5</v>
      </c>
      <c r="C13" s="27" t="s">
        <v>42</v>
      </c>
      <c r="D13" s="26">
        <v>1280000</v>
      </c>
      <c r="E13" s="26"/>
    </row>
    <row r="14" spans="1:5" s="22" customFormat="1" ht="67.5">
      <c r="A14" s="24" t="s">
        <v>3</v>
      </c>
      <c r="B14" s="25" t="s">
        <v>5</v>
      </c>
      <c r="C14" s="27" t="s">
        <v>43</v>
      </c>
      <c r="D14" s="26">
        <v>120000</v>
      </c>
      <c r="E14" s="26"/>
    </row>
    <row r="15" spans="1:5" s="22" customFormat="1" ht="67.5">
      <c r="A15" s="24" t="s">
        <v>3</v>
      </c>
      <c r="B15" s="25" t="s">
        <v>5</v>
      </c>
      <c r="C15" s="27" t="s">
        <v>45</v>
      </c>
      <c r="D15" s="26">
        <v>49000</v>
      </c>
      <c r="E15" s="26"/>
    </row>
    <row r="16" spans="1:5" s="22" customFormat="1" ht="56.25">
      <c r="A16" s="24" t="s">
        <v>3</v>
      </c>
      <c r="B16" s="25" t="s">
        <v>5</v>
      </c>
      <c r="C16" s="27" t="s">
        <v>44</v>
      </c>
      <c r="D16" s="26">
        <v>49000</v>
      </c>
      <c r="E16" s="26"/>
    </row>
    <row r="17" spans="1:5" s="22" customFormat="1">
      <c r="A17" s="24" t="s">
        <v>7</v>
      </c>
      <c r="B17" s="1" t="s">
        <v>6</v>
      </c>
      <c r="C17" s="25" t="s">
        <v>33</v>
      </c>
      <c r="D17" s="26">
        <v>948000</v>
      </c>
      <c r="E17" s="26"/>
    </row>
    <row r="18" spans="1:5" s="22" customFormat="1" ht="78.75">
      <c r="A18" s="28" t="s">
        <v>24</v>
      </c>
      <c r="B18" s="1" t="s">
        <v>34</v>
      </c>
      <c r="C18" s="25" t="s">
        <v>62</v>
      </c>
      <c r="D18" s="26">
        <v>4838200</v>
      </c>
      <c r="E18" s="26">
        <v>4750000</v>
      </c>
    </row>
    <row r="19" spans="1:5" s="22" customFormat="1" ht="22.5">
      <c r="A19" s="24" t="s">
        <v>30</v>
      </c>
      <c r="B19" s="25" t="s">
        <v>31</v>
      </c>
      <c r="C19" s="25" t="s">
        <v>32</v>
      </c>
      <c r="D19" s="26">
        <v>100000</v>
      </c>
      <c r="E19" s="26">
        <v>25000</v>
      </c>
    </row>
    <row r="20" spans="1:5" s="22" customFormat="1">
      <c r="A20" s="3" t="s">
        <v>8</v>
      </c>
      <c r="B20" s="4" t="s">
        <v>11</v>
      </c>
      <c r="C20" s="23"/>
      <c r="D20" s="29">
        <f>SUM(D21:D23)</f>
        <v>514617.42</v>
      </c>
      <c r="E20" s="29">
        <f>SUM(E21:E23)</f>
        <v>343018.42</v>
      </c>
    </row>
    <row r="21" spans="1:5" s="22" customFormat="1" ht="33.75">
      <c r="A21" s="30"/>
      <c r="B21" s="11" t="s">
        <v>36</v>
      </c>
      <c r="C21" s="12" t="s">
        <v>22</v>
      </c>
      <c r="D21" s="31">
        <v>24989</v>
      </c>
      <c r="E21" s="31">
        <v>0</v>
      </c>
    </row>
    <row r="22" spans="1:5" s="22" customFormat="1" ht="56.25">
      <c r="A22" s="10" t="s">
        <v>9</v>
      </c>
      <c r="B22" s="11" t="s">
        <v>10</v>
      </c>
      <c r="C22" s="12" t="s">
        <v>22</v>
      </c>
      <c r="D22" s="26">
        <v>146610</v>
      </c>
      <c r="E22" s="26">
        <v>0</v>
      </c>
    </row>
    <row r="23" spans="1:5" s="22" customFormat="1" ht="90">
      <c r="A23" s="13" t="s">
        <v>37</v>
      </c>
      <c r="B23" s="11" t="s">
        <v>38</v>
      </c>
      <c r="C23" s="11" t="s">
        <v>39</v>
      </c>
      <c r="D23" s="26">
        <v>343018.42</v>
      </c>
      <c r="E23" s="26">
        <v>343018.42</v>
      </c>
    </row>
    <row r="24" spans="1:5" s="22" customFormat="1" ht="25.5">
      <c r="A24" s="32" t="s">
        <v>13</v>
      </c>
      <c r="B24" s="4" t="s">
        <v>16</v>
      </c>
      <c r="C24" s="33"/>
      <c r="D24" s="34">
        <f>SUM(D25)</f>
        <v>150000</v>
      </c>
      <c r="E24" s="34">
        <f>SUM(E25)</f>
        <v>0</v>
      </c>
    </row>
    <row r="25" spans="1:5" s="22" customFormat="1" ht="45">
      <c r="A25" s="9" t="s">
        <v>14</v>
      </c>
      <c r="B25" s="6" t="s">
        <v>15</v>
      </c>
      <c r="C25" s="2" t="s">
        <v>17</v>
      </c>
      <c r="D25" s="26">
        <v>150000</v>
      </c>
      <c r="E25" s="26"/>
    </row>
    <row r="26" spans="1:5" s="22" customFormat="1">
      <c r="A26" s="35" t="s">
        <v>18</v>
      </c>
      <c r="B26" s="4" t="s">
        <v>21</v>
      </c>
      <c r="C26" s="33"/>
      <c r="D26" s="34">
        <f>SUM(D27)</f>
        <v>60000</v>
      </c>
      <c r="E26" s="34">
        <f>SUM(E27)</f>
        <v>0</v>
      </c>
    </row>
    <row r="27" spans="1:5" s="22" customFormat="1" ht="25.5">
      <c r="A27" s="24" t="s">
        <v>19</v>
      </c>
      <c r="B27" s="36" t="s">
        <v>20</v>
      </c>
      <c r="C27" s="8" t="s">
        <v>22</v>
      </c>
      <c r="D27" s="26">
        <v>60000</v>
      </c>
      <c r="E27" s="26"/>
    </row>
    <row r="28" spans="1:5" s="22" customFormat="1" ht="25.5">
      <c r="A28" s="35">
        <v>1200000</v>
      </c>
      <c r="B28" s="4" t="s">
        <v>23</v>
      </c>
      <c r="C28" s="35"/>
      <c r="D28" s="37">
        <f>D29+D32</f>
        <v>3089000</v>
      </c>
      <c r="E28" s="37">
        <f>E29+E32</f>
        <v>92560</v>
      </c>
    </row>
    <row r="29" spans="1:5" s="22" customFormat="1">
      <c r="A29" s="38">
        <v>1217363</v>
      </c>
      <c r="B29" s="39"/>
      <c r="C29" s="38"/>
      <c r="D29" s="40">
        <f>SUM(D30:D31)</f>
        <v>826000</v>
      </c>
      <c r="E29" s="40">
        <f>SUM(E30:E31)</f>
        <v>0</v>
      </c>
    </row>
    <row r="30" spans="1:5" s="22" customFormat="1" ht="153">
      <c r="A30" s="41">
        <v>1217363</v>
      </c>
      <c r="B30" s="42"/>
      <c r="C30" s="43" t="s">
        <v>40</v>
      </c>
      <c r="D30" s="31">
        <v>26000</v>
      </c>
      <c r="E30" s="31"/>
    </row>
    <row r="31" spans="1:5" s="22" customFormat="1" ht="144">
      <c r="A31" s="41">
        <v>1217363</v>
      </c>
      <c r="B31" s="44"/>
      <c r="C31" s="18" t="s">
        <v>59</v>
      </c>
      <c r="D31" s="26">
        <v>800000</v>
      </c>
      <c r="E31" s="26"/>
    </row>
    <row r="32" spans="1:5" s="22" customFormat="1">
      <c r="A32" s="45">
        <v>1217442</v>
      </c>
      <c r="B32" s="46"/>
      <c r="C32" s="47"/>
      <c r="D32" s="48">
        <f>SUM(D33:D39)</f>
        <v>2263000</v>
      </c>
      <c r="E32" s="48">
        <f>SUM(E33:E39)</f>
        <v>92560</v>
      </c>
    </row>
    <row r="33" spans="1:5" s="22" customFormat="1" ht="72">
      <c r="A33" s="41">
        <v>1217442</v>
      </c>
      <c r="B33" s="44"/>
      <c r="C33" s="49" t="s">
        <v>25</v>
      </c>
      <c r="D33" s="50">
        <v>700000</v>
      </c>
      <c r="E33" s="26"/>
    </row>
    <row r="34" spans="1:5" s="22" customFormat="1" ht="48">
      <c r="A34" s="41">
        <v>1217442</v>
      </c>
      <c r="B34" s="44"/>
      <c r="C34" s="49" t="s">
        <v>26</v>
      </c>
      <c r="D34" s="26">
        <v>524000</v>
      </c>
      <c r="E34" s="26"/>
    </row>
    <row r="35" spans="1:5" s="22" customFormat="1" ht="96">
      <c r="A35" s="41">
        <v>1217442</v>
      </c>
      <c r="B35" s="44"/>
      <c r="C35" s="49" t="s">
        <v>29</v>
      </c>
      <c r="D35" s="31">
        <v>38000</v>
      </c>
      <c r="E35" s="31">
        <v>37380</v>
      </c>
    </row>
    <row r="36" spans="1:5" s="22" customFormat="1" ht="96">
      <c r="A36" s="41"/>
      <c r="B36" s="44"/>
      <c r="C36" s="49" t="s">
        <v>28</v>
      </c>
      <c r="D36" s="31">
        <v>38000</v>
      </c>
      <c r="E36" s="31">
        <v>37380</v>
      </c>
    </row>
    <row r="37" spans="1:5" s="22" customFormat="1" ht="72">
      <c r="A37" s="41"/>
      <c r="B37" s="44"/>
      <c r="C37" s="49" t="s">
        <v>27</v>
      </c>
      <c r="D37" s="31">
        <v>700000</v>
      </c>
      <c r="E37" s="31"/>
    </row>
    <row r="38" spans="1:5" s="22" customFormat="1" ht="63.75">
      <c r="A38" s="51"/>
      <c r="B38" s="52"/>
      <c r="C38" s="53" t="s">
        <v>46</v>
      </c>
      <c r="D38" s="26">
        <v>18000</v>
      </c>
      <c r="E38" s="26">
        <v>17800</v>
      </c>
    </row>
    <row r="39" spans="1:5" s="22" customFormat="1" ht="51">
      <c r="A39" s="51"/>
      <c r="B39" s="52"/>
      <c r="C39" s="53" t="s">
        <v>47</v>
      </c>
      <c r="D39" s="26">
        <v>245000</v>
      </c>
      <c r="E39" s="26"/>
    </row>
    <row r="40" spans="1:5" s="22" customFormat="1" ht="38.25">
      <c r="A40" s="54">
        <v>1600000</v>
      </c>
      <c r="B40" s="4" t="s">
        <v>48</v>
      </c>
      <c r="C40" s="55"/>
      <c r="D40" s="29">
        <f>D41</f>
        <v>1800000</v>
      </c>
      <c r="E40" s="29">
        <f>E41</f>
        <v>1503158.04</v>
      </c>
    </row>
    <row r="41" spans="1:5" s="22" customFormat="1" ht="120.75" thickBot="1">
      <c r="A41" s="51">
        <v>1618330</v>
      </c>
      <c r="B41" s="52"/>
      <c r="C41" s="56" t="s">
        <v>60</v>
      </c>
      <c r="D41" s="57">
        <v>1800000</v>
      </c>
      <c r="E41" s="57">
        <v>1503158.04</v>
      </c>
    </row>
    <row r="42" spans="1:5" s="22" customFormat="1" ht="13.5" thickBot="1">
      <c r="A42" s="58" t="s">
        <v>35</v>
      </c>
      <c r="B42" s="59"/>
      <c r="C42" s="59"/>
      <c r="D42" s="60">
        <f>D10+D20+D24+D26+D28+D40</f>
        <v>22058180.420000002</v>
      </c>
      <c r="E42" s="61">
        <f>E10+E20+E24+E26+E28+E40</f>
        <v>6713736.46</v>
      </c>
    </row>
    <row r="45" spans="1:5">
      <c r="A45" s="62" t="s">
        <v>57</v>
      </c>
      <c r="B45" s="62"/>
      <c r="C45" s="62"/>
      <c r="E45" s="15" t="s">
        <v>58</v>
      </c>
    </row>
  </sheetData>
  <mergeCells count="2">
    <mergeCell ref="A45:C45"/>
    <mergeCell ref="A7:E7"/>
  </mergeCells>
  <phoneticPr fontId="3" type="noConversion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comptv7</cp:lastModifiedBy>
  <cp:lastPrinted>2022-10-31T09:14:55Z</cp:lastPrinted>
  <dcterms:created xsi:type="dcterms:W3CDTF">2022-06-21T06:57:42Z</dcterms:created>
  <dcterms:modified xsi:type="dcterms:W3CDTF">2022-11-21T08:09:52Z</dcterms:modified>
</cp:coreProperties>
</file>